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95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Sheet1!$G$1:$G$18</definedName>
  </definedNames>
  <calcPr calcId="125725" calcMode="manual"/>
</workbook>
</file>

<file path=xl/calcChain.xml><?xml version="1.0" encoding="utf-8"?>
<calcChain xmlns="http://schemas.openxmlformats.org/spreadsheetml/2006/main">
  <c r="G18" i="1"/>
  <c r="A18"/>
  <c r="G17"/>
  <c r="A17"/>
  <c r="G16"/>
  <c r="A16"/>
  <c r="G15"/>
  <c r="G14"/>
  <c r="G13"/>
  <c r="A13"/>
  <c r="G12"/>
  <c r="A12"/>
  <c r="G11"/>
  <c r="A11"/>
  <c r="G10"/>
  <c r="A10"/>
  <c r="G9"/>
  <c r="A9"/>
  <c r="G8"/>
  <c r="A8"/>
  <c r="G7"/>
  <c r="A7"/>
  <c r="G6"/>
  <c r="A6"/>
  <c r="G5"/>
  <c r="E5"/>
  <c r="A5"/>
  <c r="G4"/>
  <c r="A4"/>
  <c r="G3"/>
  <c r="A3"/>
  <c r="G1"/>
  <c r="B1"/>
</calcChain>
</file>

<file path=xl/sharedStrings.xml><?xml version="1.0" encoding="utf-8"?>
<sst xmlns="http://schemas.openxmlformats.org/spreadsheetml/2006/main" count="56" uniqueCount="35">
  <si>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</si>
  <si>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</si>
  <si>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</si>
  <si>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</si>
  <si>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</si>
  <si>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</si>
  <si>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</si>
  <si>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</si>
  <si>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</si>
  <si>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YHJQ</t>
  </si>
  <si>
    <t>Strike Resetting Put on DTOP</t>
  </si>
  <si>
    <t>YGSQ</t>
  </si>
  <si>
    <t>YGLQ</t>
  </si>
  <si>
    <t>Down-and-Out Barrier Call Spread on ALSI</t>
  </si>
  <si>
    <t>YHAQ</t>
  </si>
  <si>
    <t>Down-and-In Barrier Call Option on SBK</t>
  </si>
  <si>
    <t>YHBQ</t>
  </si>
  <si>
    <t>Down-and-In Barrier Call Option on BGA</t>
  </si>
  <si>
    <t>YHGQ</t>
  </si>
  <si>
    <t>Down-and-In Barrier Call Option on MTN</t>
  </si>
  <si>
    <t>YGRQ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</si>
  <si>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</si>
  <si>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</si>
  <si>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</si>
  <si>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</si>
  <si>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</si>
  <si>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</si>
  <si>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</si>
  <si>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</si>
  <si>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</si>
  <si>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</si>
  <si>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</si>
  <si>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</si>
  <si>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YFOQ</t>
  </si>
  <si>
    <t>YHMQ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</si>
</sst>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0" borderId="0" xfId="2" applyNumberFormat="1"/>
    <xf numFmtId="0" fontId="4" fillId="0" borderId="1" xfId="2" applyBorder="1"/>
    <xf numFmtId="0" fontId="4" fillId="0" borderId="0" xfId="2"/>
    <xf numFmtId="0" fontId="4" fillId="6" borderId="0" xfId="2" applyFill="1"/>
    <xf numFmtId="14" fontId="4" fillId="0" borderId="1" xfId="2" applyNumberFormat="1" applyFont="1" applyFill="1" applyBorder="1"/>
    <xf numFmtId="0" fontId="4" fillId="0" borderId="1" xfId="2" applyFont="1" applyFill="1" applyBorder="1"/>
    <xf numFmtId="2" fontId="4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YFOQ</v>
          </cell>
          <cell r="E4" t="str">
            <v>Stike Resetting Put on DTOP</v>
          </cell>
          <cell r="F4">
            <v>41752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D5" t="str">
            <v>YFSQ</v>
          </cell>
          <cell r="E5" t="str">
            <v>Stike Resetting Put on DTOP</v>
          </cell>
          <cell r="F5">
            <v>41800</v>
          </cell>
          <cell r="G5">
            <v>352.70940542145757</v>
          </cell>
          <cell r="H5">
            <v>354.93460083316978</v>
          </cell>
          <cell r="I5">
            <v>354.20977993525395</v>
          </cell>
          <cell r="J5">
            <v>356.44463959810093</v>
          </cell>
          <cell r="K5">
            <v>-0.44728791331655582</v>
          </cell>
        </row>
        <row r="6">
          <cell r="D6" t="str">
            <v>YFTQ</v>
          </cell>
          <cell r="E6" t="str">
            <v>Up-and-In Barrier Call Option on BIL</v>
          </cell>
          <cell r="F6">
            <v>41809</v>
          </cell>
          <cell r="G6">
            <v>5.0001670844174839E-2</v>
          </cell>
          <cell r="H6">
            <v>5.0394413466143297E-2</v>
          </cell>
          <cell r="I6">
            <v>6.0863035548663902E-2</v>
          </cell>
          <cell r="J6">
            <v>6.1341089736829627E-2</v>
          </cell>
          <cell r="K6">
            <v>5.6713554107388703E-3</v>
          </cell>
        </row>
        <row r="7">
          <cell r="D7" t="str">
            <v>YGGQ</v>
          </cell>
          <cell r="E7" t="str">
            <v>Down-and-In Barrier Put Option on LON</v>
          </cell>
          <cell r="F7">
            <v>41809</v>
          </cell>
          <cell r="G7">
            <v>1.6100469402147155E-8</v>
          </cell>
          <cell r="H7">
            <v>1.6226931987520116E-8</v>
          </cell>
          <cell r="I7">
            <v>8.5529534565864651E-9</v>
          </cell>
          <cell r="J7">
            <v>8.620133398964436E-9</v>
          </cell>
          <cell r="K7">
            <v>-1.368797968260167E-8</v>
          </cell>
        </row>
        <row r="8">
          <cell r="D8" t="str">
            <v>YGJQ</v>
          </cell>
          <cell r="E8" t="str">
            <v>Ladder Reset Put on DTOP</v>
          </cell>
          <cell r="F8">
            <v>41842</v>
          </cell>
          <cell r="G8">
            <v>112.74396238969351</v>
          </cell>
          <cell r="H8">
            <v>114.22412639866651</v>
          </cell>
          <cell r="I8">
            <v>108.21217553121309</v>
          </cell>
          <cell r="J8">
            <v>109.63284377950781</v>
          </cell>
          <cell r="K8">
            <v>-9.5165525061418205E-2</v>
          </cell>
        </row>
        <row r="9">
          <cell r="D9" t="str">
            <v>YGKQ</v>
          </cell>
          <cell r="E9" t="str">
            <v>Up-and-In Barrier Call Option on SAB</v>
          </cell>
          <cell r="F9">
            <v>41809</v>
          </cell>
          <cell r="G9">
            <v>4.4949557627270273</v>
          </cell>
          <cell r="H9">
            <v>4.5302617971471015</v>
          </cell>
          <cell r="I9">
            <v>1.5648432175105382</v>
          </cell>
          <cell r="J9">
            <v>1.5771344193411716</v>
          </cell>
          <cell r="K9">
            <v>0.24273544176681308</v>
          </cell>
        </row>
        <row r="10">
          <cell r="D10" t="str">
            <v>YGLQ</v>
          </cell>
          <cell r="E10" t="str">
            <v>Down-and-Out Barrier Call Spread on ALSI</v>
          </cell>
          <cell r="F10">
            <v>41900</v>
          </cell>
          <cell r="G10">
            <v>-2626.5115972959184</v>
          </cell>
          <cell r="H10">
            <v>-2686.2133396967993</v>
          </cell>
          <cell r="I10">
            <v>-2609.4242886414208</v>
          </cell>
          <cell r="J10">
            <v>-2668.7376291404539</v>
          </cell>
          <cell r="K10">
            <v>-0.63647554433423137</v>
          </cell>
        </row>
        <row r="11">
          <cell r="D11" t="str">
            <v>YGOQ</v>
          </cell>
          <cell r="E11" t="str">
            <v>Floor Opti Spread</v>
          </cell>
          <cell r="F11">
            <v>41809</v>
          </cell>
          <cell r="G11">
            <v>236.35658189872424</v>
          </cell>
          <cell r="H11">
            <v>238.21306593470163</v>
          </cell>
          <cell r="I11">
            <v>322.05544303457458</v>
          </cell>
          <cell r="J11">
            <v>324.58505648510885</v>
          </cell>
          <cell r="K11">
            <v>3.4431717309521637</v>
          </cell>
        </row>
        <row r="12">
          <cell r="D12" t="str">
            <v>YGPQ</v>
          </cell>
          <cell r="E12" t="str">
            <v>Floor Opti Spread</v>
          </cell>
          <cell r="F12">
            <v>41809</v>
          </cell>
          <cell r="G12">
            <v>347.07422661116476</v>
          </cell>
          <cell r="H12">
            <v>349.80035234807747</v>
          </cell>
          <cell r="I12">
            <v>464.50594554454443</v>
          </cell>
          <cell r="J12">
            <v>468.15444928238219</v>
          </cell>
          <cell r="K12">
            <v>4.0106361782181112</v>
          </cell>
        </row>
        <row r="13">
          <cell r="D13" t="str">
            <v>YGRQ</v>
          </cell>
          <cell r="E13" t="str">
            <v>Ladder Reset Put on DTOP</v>
          </cell>
          <cell r="F13">
            <v>41884</v>
          </cell>
          <cell r="G13">
            <v>89.015422867648155</v>
          </cell>
          <cell r="H13">
            <v>90.799235511340981</v>
          </cell>
          <cell r="I13">
            <v>86.161709915099948</v>
          </cell>
          <cell r="J13">
            <v>87.888335960310926</v>
          </cell>
          <cell r="K13">
            <v>-0.15225069446388378</v>
          </cell>
        </row>
        <row r="14">
          <cell r="D14" t="str">
            <v>YGSQ</v>
          </cell>
          <cell r="E14" t="str">
            <v>Ladder Reset Put on DTOP</v>
          </cell>
          <cell r="F14">
            <v>41927</v>
          </cell>
          <cell r="G14">
            <v>294.44642983366106</v>
          </cell>
          <cell r="H14">
            <v>302.49883900026651</v>
          </cell>
          <cell r="I14">
            <v>293.27636224072438</v>
          </cell>
          <cell r="J14">
            <v>301.29677284305387</v>
          </cell>
          <cell r="K14">
            <v>-0.18201355079314391</v>
          </cell>
        </row>
        <row r="15">
          <cell r="D15" t="str">
            <v>YHAQ</v>
          </cell>
          <cell r="E15" t="str">
            <v>Up-and-In Barrier Call Option on SBK</v>
          </cell>
          <cell r="F15">
            <v>41900</v>
          </cell>
          <cell r="G15">
            <v>0.71051571281532588</v>
          </cell>
          <cell r="H15">
            <v>0.72666604167812265</v>
          </cell>
          <cell r="I15">
            <v>0.66343145288308492</v>
          </cell>
          <cell r="J15">
            <v>0.67851153619261451</v>
          </cell>
          <cell r="K15">
            <v>-6.816309888734351E-2</v>
          </cell>
        </row>
        <row r="16">
          <cell r="D16" t="str">
            <v>YHBQ</v>
          </cell>
          <cell r="E16" t="str">
            <v>Up-and-In Barrier Call Option on BGA</v>
          </cell>
          <cell r="F16">
            <v>41900</v>
          </cell>
          <cell r="G16">
            <v>0.49220265366295379</v>
          </cell>
          <cell r="H16">
            <v>0.50339063245134708</v>
          </cell>
          <cell r="I16">
            <v>0.47822721883384034</v>
          </cell>
          <cell r="J16">
            <v>0.4890975299557489</v>
          </cell>
          <cell r="K16">
            <v>-4.7541175241624781E-2</v>
          </cell>
        </row>
        <row r="17">
          <cell r="D17" t="str">
            <v>YHGQ</v>
          </cell>
          <cell r="E17" t="str">
            <v>Down-and-In Barrier Call Option on MTN</v>
          </cell>
          <cell r="F17">
            <v>41900</v>
          </cell>
          <cell r="G17">
            <v>2.2736309710203884</v>
          </cell>
          <cell r="H17">
            <v>2.3253115844569603</v>
          </cell>
          <cell r="I17">
            <v>2.7829633802021974</v>
          </cell>
          <cell r="J17">
            <v>2.8462213391645608</v>
          </cell>
          <cell r="K17">
            <v>-0.13550545016113877</v>
          </cell>
        </row>
        <row r="18">
          <cell r="D18" t="str">
            <v>YHJQ</v>
          </cell>
          <cell r="E18" t="str">
            <v>Strike Resetting Put on DTOP</v>
          </cell>
          <cell r="F18">
            <v>41970</v>
          </cell>
          <cell r="G18">
            <v>199.77590264672028</v>
          </cell>
          <cell r="H18">
            <v>206.74787066920715</v>
          </cell>
          <cell r="I18">
            <v>196.81261029646959</v>
          </cell>
          <cell r="J18">
            <v>203.68116254541485</v>
          </cell>
          <cell r="K18">
            <v>-7.1029235705442895E-2</v>
          </cell>
        </row>
        <row r="19">
          <cell r="D19" t="str">
            <v>YHMQ</v>
          </cell>
          <cell r="E19" t="str">
            <v>Strike Resetting Put on DTOP</v>
          </cell>
          <cell r="F19">
            <v>42018</v>
          </cell>
          <cell r="G19">
            <v>237.35475888633377</v>
          </cell>
          <cell r="H19">
            <v>243.72356828419888</v>
          </cell>
          <cell r="I19">
            <v>238.16871202577133</v>
          </cell>
          <cell r="J19">
            <v>244.57301783289401</v>
          </cell>
          <cell r="K19">
            <v>6.1328421097112396E-2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SwapCurveFeb2014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YFSQ"/>
      <sheetName val="YFOQ"/>
      <sheetName val="YFTQ"/>
      <sheetName val="YGGQ"/>
      <sheetName val="YGJQ"/>
      <sheetName val="YGKQ"/>
      <sheetName val="YGLQ"/>
      <sheetName val="YGRQ"/>
      <sheetName val="YGSQ"/>
      <sheetName val="YHAQ"/>
      <sheetName val="YHBQ"/>
      <sheetName val="YHGQ"/>
      <sheetName val="YHJQ"/>
      <sheetName val="YHMQ"/>
      <sheetName val="Tepmlate"/>
      <sheetName val="IMR_ALL"/>
      <sheetName val="YGOQ"/>
      <sheetName val="YGP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TestTes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B3">
            <v>41900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R12" sqref="R12"/>
    </sheetView>
  </sheetViews>
  <sheetFormatPr defaultRowHeight="15"/>
  <sheetData>
    <row r="1" spans="1:7">
      <c r="A1" s="1" t="s">
        <v>0</v>
      </c>
      <c r="B1" s="2">
        <f ca="1">TODAY()</f>
        <v>41758</v>
      </c>
      <c r="C1" s="3"/>
      <c r="D1" s="3"/>
      <c r="E1" s="1"/>
      <c r="F1" s="1"/>
      <c r="G1" s="1" t="str">
        <f>IF(ISNUMBER(VLOOKUP(C1,'[1]Local Vol'!$D$4:$H$71,8,FALSE)),VLOOKUP(C1,'[1]Local Vol'!$D$4:$H$71,8,FALSE),"")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t="shared" ref="A3:A13" ca="1" si="0">TODAY()</f>
        <v>41758</v>
      </c>
      <c r="B3" s="7" t="s">
        <v>8</v>
      </c>
      <c r="C3" s="7" t="s">
        <v>9</v>
      </c>
      <c r="D3" s="7" t="s">
        <v>10</v>
      </c>
      <c r="E3" s="6">
        <v>41970</v>
      </c>
      <c r="F3" s="8">
        <v>199.77590264672028</v>
      </c>
      <c r="G3" s="1">
        <f>IF(ISNUMBER(VLOOKUP(C3,'[1]Local Vol'!$D$3:$K$200,8,FALSE)),VLOOKUP(C3,'[1]Local Vol'!$D$4:$K$200,8,FALSE),"")</f>
        <v>-7.1029235705442895E-2</v>
      </c>
    </row>
    <row r="4" spans="1:7">
      <c r="A4" s="6">
        <f t="shared" ca="1" si="0"/>
        <v>41758</v>
      </c>
      <c r="B4" s="7" t="s">
        <v>8</v>
      </c>
      <c r="C4" s="7" t="s">
        <v>11</v>
      </c>
      <c r="D4" s="7" t="s">
        <v>10</v>
      </c>
      <c r="E4" s="6">
        <v>41927</v>
      </c>
      <c r="F4" s="8">
        <v>294.44642983366106</v>
      </c>
      <c r="G4" s="1">
        <f>IF(ISNUMBER(VLOOKUP(C4,'[1]Local Vol'!$D$3:$K$200,8,FALSE)),VLOOKUP(C4,'[1]Local Vol'!$D$4:$K$200,8,FALSE),"")</f>
        <v>-0.18201355079314391</v>
      </c>
    </row>
    <row r="5" spans="1:7">
      <c r="A5" s="6">
        <f t="shared" ca="1" si="0"/>
        <v>41758</v>
      </c>
      <c r="B5" s="7" t="s">
        <v>8</v>
      </c>
      <c r="C5" s="7" t="s">
        <v>12</v>
      </c>
      <c r="D5" s="7" t="s">
        <v>13</v>
      </c>
      <c r="E5" s="6">
        <f>[2]YGLQ!$B$3</f>
        <v>41900</v>
      </c>
      <c r="F5" s="8">
        <v>-2626.5115972959184</v>
      </c>
      <c r="G5" s="1">
        <f>IF(ISNUMBER(VLOOKUP(C5,'[1]Local Vol'!$D$3:$K$200,8,FALSE)),VLOOKUP(C5,'[1]Local Vol'!$D$4:$K$200,8,FALSE),"")</f>
        <v>-0.63647554433423137</v>
      </c>
    </row>
    <row r="6" spans="1:7">
      <c r="A6" s="6">
        <f t="shared" ca="1" si="0"/>
        <v>41758</v>
      </c>
      <c r="B6" s="9" t="s">
        <v>8</v>
      </c>
      <c r="C6" s="9" t="s">
        <v>14</v>
      </c>
      <c r="D6" s="9" t="s">
        <v>15</v>
      </c>
      <c r="E6" s="6">
        <v>41900</v>
      </c>
      <c r="F6" s="10">
        <v>0.71051571281532588</v>
      </c>
      <c r="G6" s="11">
        <f>IF(ISNUMBER(VLOOKUP(C6,'[1]Local Vol'!$D$3:$K$200,8,FALSE)),VLOOKUP(C6,'[1]Local Vol'!$D$4:$K$200,8,FALSE),"")</f>
        <v>-6.816309888734351E-2</v>
      </c>
    </row>
    <row r="7" spans="1:7">
      <c r="A7" s="6">
        <f t="shared" ca="1" si="0"/>
        <v>41758</v>
      </c>
      <c r="B7" s="9" t="s">
        <v>8</v>
      </c>
      <c r="C7" s="9" t="s">
        <v>16</v>
      </c>
      <c r="D7" s="9" t="s">
        <v>17</v>
      </c>
      <c r="E7" s="6">
        <v>41900</v>
      </c>
      <c r="F7" s="10">
        <v>0.49220265366295379</v>
      </c>
      <c r="G7" s="11">
        <f>IF(ISNUMBER(VLOOKUP(C7,'[1]Local Vol'!$D$3:$K$200,8,FALSE)),VLOOKUP(C7,'[1]Local Vol'!$D$4:$K$200,8,FALSE),"")</f>
        <v>-4.7541175241624781E-2</v>
      </c>
    </row>
    <row r="8" spans="1:7">
      <c r="A8" s="6">
        <f t="shared" ca="1" si="0"/>
        <v>41758</v>
      </c>
      <c r="B8" s="9" t="s">
        <v>8</v>
      </c>
      <c r="C8" s="9" t="s">
        <v>18</v>
      </c>
      <c r="D8" s="9" t="s">
        <v>19</v>
      </c>
      <c r="E8" s="6">
        <v>41900</v>
      </c>
      <c r="F8" s="10">
        <v>2.2736309710203884</v>
      </c>
      <c r="G8" s="11">
        <f>IF(ISNUMBER(VLOOKUP(C8,'[1]Local Vol'!$D$3:$K$200,8,FALSE)),VLOOKUP(C8,'[1]Local Vol'!$D$4:$K$200,8,FALSE),"")</f>
        <v>-0.13550545016113877</v>
      </c>
    </row>
    <row r="9" spans="1:7">
      <c r="A9" s="6">
        <f t="shared" ca="1" si="0"/>
        <v>41758</v>
      </c>
      <c r="B9" s="9" t="s">
        <v>8</v>
      </c>
      <c r="C9" s="9" t="s">
        <v>20</v>
      </c>
      <c r="D9" s="7" t="s">
        <v>10</v>
      </c>
      <c r="E9" s="6">
        <v>41884</v>
      </c>
      <c r="F9" s="8">
        <v>89.015422867648155</v>
      </c>
      <c r="G9" s="11">
        <f>IF(ISNUMBER(VLOOKUP(C9,'[1]Local Vol'!$D$3:$K$200,8,FALSE)),VLOOKUP(C9,'[1]Local Vol'!$D$4:$K$200,8,FALSE),"")</f>
        <v>-0.15225069446388378</v>
      </c>
    </row>
    <row r="10" spans="1:7">
      <c r="A10" s="6">
        <f t="shared" ca="1" si="0"/>
        <v>41758</v>
      </c>
      <c r="B10" s="9" t="s">
        <v>8</v>
      </c>
      <c r="C10" s="9" t="s">
        <v>21</v>
      </c>
      <c r="D10" s="7" t="s">
        <v>10</v>
      </c>
      <c r="E10" s="6">
        <v>41842</v>
      </c>
      <c r="F10" s="8">
        <v>112.74396238969351</v>
      </c>
      <c r="G10" s="11">
        <f>IF(ISNUMBER(VLOOKUP(C10,'[1]Local Vol'!$D$3:$K$200,8,FALSE)),VLOOKUP(C10,'[1]Local Vol'!$D$4:$K$200,8,FALSE),"")</f>
        <v>-9.5165525061418205E-2</v>
      </c>
    </row>
    <row r="11" spans="1:7">
      <c r="A11" s="6">
        <f t="shared" ca="1" si="0"/>
        <v>41758</v>
      </c>
      <c r="B11" s="7" t="s">
        <v>8</v>
      </c>
      <c r="C11" s="7" t="s">
        <v>22</v>
      </c>
      <c r="D11" s="7" t="s">
        <v>23</v>
      </c>
      <c r="E11" s="6">
        <v>41809</v>
      </c>
      <c r="F11" s="8">
        <v>5.0001670844174839E-2</v>
      </c>
      <c r="G11" s="1">
        <f>IF(ISNUMBER(VLOOKUP(C11,'[1]Local Vol'!$D$3:$K$200,8,FALSE)),VLOOKUP(C11,'[1]Local Vol'!$D$4:$K$200,8,FALSE),"")</f>
        <v>5.6713554107388703E-3</v>
      </c>
    </row>
    <row r="12" spans="1:7">
      <c r="A12" s="6">
        <f t="shared" ca="1" si="0"/>
        <v>41758</v>
      </c>
      <c r="B12" s="9" t="s">
        <v>8</v>
      </c>
      <c r="C12" s="9" t="s">
        <v>24</v>
      </c>
      <c r="D12" s="9" t="s">
        <v>25</v>
      </c>
      <c r="E12" s="6">
        <v>41809</v>
      </c>
      <c r="F12" s="10">
        <v>1.6100469402147155E-8</v>
      </c>
      <c r="G12" s="11">
        <f>IF(ISNUMBER(VLOOKUP(C12,'[1]Local Vol'!$D$3:$K$200,8,FALSE)),VLOOKUP(C12,'[1]Local Vol'!$D$4:$K$200,8,FALSE),"")</f>
        <v>-1.368797968260167E-8</v>
      </c>
    </row>
    <row r="13" spans="1:7">
      <c r="A13" s="6">
        <f t="shared" ca="1" si="0"/>
        <v>41758</v>
      </c>
      <c r="B13" s="7" t="s">
        <v>8</v>
      </c>
      <c r="C13" s="7" t="s">
        <v>26</v>
      </c>
      <c r="D13" s="7" t="s">
        <v>27</v>
      </c>
      <c r="E13" s="6">
        <v>41809</v>
      </c>
      <c r="F13" s="8">
        <v>4.4949557627270273</v>
      </c>
      <c r="G13" s="1">
        <f>IF(ISNUMBER(VLOOKUP(C13,'[1]Local Vol'!$D$3:$K$200,8,FALSE)),VLOOKUP(C13,'[1]Local Vol'!$D$4:$K$200,8,FALSE),"")</f>
        <v>0.24273544176681308</v>
      </c>
    </row>
    <row r="14" spans="1:7">
      <c r="A14" s="12">
        <v>41326</v>
      </c>
      <c r="B14" s="13" t="s">
        <v>8</v>
      </c>
      <c r="C14" s="13" t="s">
        <v>28</v>
      </c>
      <c r="D14" s="13" t="s">
        <v>29</v>
      </c>
      <c r="E14" s="12">
        <v>41809</v>
      </c>
      <c r="F14" s="14">
        <v>236.35658189872424</v>
      </c>
      <c r="G14" s="1">
        <f>IF(ISNUMBER(VLOOKUP(C14,'[1]Local Vol'!$D$3:$K$200,8,FALSE)),VLOOKUP(C14,'[1]Local Vol'!$D$4:$K$200,8,FALSE),"")</f>
        <v>3.4431717309521637</v>
      </c>
    </row>
    <row r="15" spans="1:7">
      <c r="A15" s="12">
        <v>41326</v>
      </c>
      <c r="B15" s="13" t="s">
        <v>8</v>
      </c>
      <c r="C15" s="13" t="s">
        <v>30</v>
      </c>
      <c r="D15" s="13" t="s">
        <v>29</v>
      </c>
      <c r="E15" s="12">
        <v>41809</v>
      </c>
      <c r="F15" s="14">
        <v>347.07422661116476</v>
      </c>
      <c r="G15" s="1">
        <f>IF(ISNUMBER(VLOOKUP(C15,'[1]Local Vol'!$D$3:$K$200,8,FALSE)),VLOOKUP(C15,'[1]Local Vol'!$D$4:$K$200,8,FALSE),"")</f>
        <v>4.0106361782181112</v>
      </c>
    </row>
    <row r="16" spans="1:7">
      <c r="A16" s="6">
        <f t="shared" ref="A16:A18" ca="1" si="1">TODAY()</f>
        <v>41758</v>
      </c>
      <c r="B16" s="7" t="s">
        <v>8</v>
      </c>
      <c r="C16" s="7" t="s">
        <v>31</v>
      </c>
      <c r="D16" s="7" t="s">
        <v>32</v>
      </c>
      <c r="E16" s="6">
        <v>41800</v>
      </c>
      <c r="F16" s="8">
        <v>352.70940542145757</v>
      </c>
      <c r="G16" s="1">
        <f>IF(ISNUMBER(VLOOKUP(C16,'[1]Local Vol'!$D$3:$K$200,8,FALSE)),VLOOKUP(C16,'[1]Local Vol'!$D$4:$K$200,8,FALSE),"")</f>
        <v>-0.44728791331655582</v>
      </c>
    </row>
    <row r="17" spans="1:7">
      <c r="A17" s="6">
        <f t="shared" ca="1" si="1"/>
        <v>41758</v>
      </c>
      <c r="B17" s="7" t="s">
        <v>8</v>
      </c>
      <c r="C17" s="7" t="s">
        <v>33</v>
      </c>
      <c r="D17" s="7" t="s">
        <v>32</v>
      </c>
      <c r="E17" s="6">
        <v>41752</v>
      </c>
      <c r="F17" s="8">
        <v>0</v>
      </c>
      <c r="G17" s="1">
        <f>IF(ISNUMBER(VLOOKUP(C17,'[1]Local Vol'!$D$3:$K$200,8,FALSE)),VLOOKUP(C17,'[1]Local Vol'!$D$4:$K$200,8,FALSE),"")</f>
        <v>0</v>
      </c>
    </row>
    <row r="18" spans="1:7">
      <c r="A18" s="6">
        <f t="shared" ca="1" si="1"/>
        <v>41758</v>
      </c>
      <c r="B18" s="7" t="s">
        <v>8</v>
      </c>
      <c r="C18" s="7" t="s">
        <v>34</v>
      </c>
      <c r="D18" s="7" t="s">
        <v>32</v>
      </c>
      <c r="E18" s="6">
        <v>42018</v>
      </c>
      <c r="F18" s="8">
        <v>237.35475888633377</v>
      </c>
      <c r="G18" s="1">
        <f>IF(ISNUMBER(VLOOKUP(C18,'[1]Local Vol'!$D$3:$K$200,8,FALSE)),VLOOKUP(C18,'[1]Local Vol'!$D$4:$K$200,8,FALSE),"")</f>
        <v>6.1328421097112396E-2</v>
      </c>
    </row>
  </sheetData>
  <autoFilter ref="G1:G18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2014-04-29T15:30:56Z</dcterms:created>
  <dcterms:modified xsi:type="dcterms:W3CDTF">2014-04-29T15:33:03Z</dcterms:modified>
</cp:coreProperties>
</file>